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\Documents\AERONAUTIQUE\COMMISSION DE SECURITE\COMMISION PREVENTION SECURITE\PLAN D'ACTION 2023\"/>
    </mc:Choice>
  </mc:AlternateContent>
  <xr:revisionPtr revIDLastSave="0" documentId="13_ncr:1_{486A1F13-08CF-4B56-BEC8-2E456C74E1F9}" xr6:coauthVersionLast="47" xr6:coauthVersionMax="47" xr10:uidLastSave="{00000000-0000-0000-0000-000000000000}"/>
  <bookViews>
    <workbookView xWindow="-120" yWindow="-120" windowWidth="38640" windowHeight="21120" xr2:uid="{6F73984B-99C0-4D4F-AE7A-10351CB38CA8}"/>
  </bookViews>
  <sheets>
    <sheet name="Securite plan 2022" sheetId="1" r:id="rId1"/>
  </sheets>
  <definedNames>
    <definedName name="_xlnm.Print_Titles" localSheetId="0">'Securite plan 2022'!$1:$5</definedName>
    <definedName name="_xlnm.Print_Area" localSheetId="0">'Securite plan 2022'!$A$6:$I$57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53" i="1"/>
  <c r="H49" i="1"/>
  <c r="H47" i="1"/>
  <c r="H45" i="1"/>
  <c r="H40" i="1"/>
  <c r="H27" i="1"/>
  <c r="H18" i="1"/>
  <c r="H15" i="1"/>
  <c r="H14" i="1"/>
  <c r="H13" i="1"/>
  <c r="H9" i="1"/>
  <c r="H10" i="1"/>
  <c r="H8" i="1"/>
  <c r="H56" i="1" l="1"/>
  <c r="H51" i="1" l="1"/>
  <c r="H43" i="1"/>
  <c r="H6" i="1"/>
  <c r="G59" i="1" l="1" a="1"/>
  <c r="G59" i="1" s="1"/>
  <c r="G61" i="1" a="1"/>
  <c r="G61" i="1" s="1"/>
  <c r="G60" i="1" a="1"/>
  <c r="G60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<sst xmlns="http://schemas.openxmlformats.org/spreadsheetml/2006/main" count="138" uniqueCount="105">
  <si>
    <t>Sécurité Incendie</t>
  </si>
  <si>
    <t>Réactivation des procédures moindre bruit</t>
  </si>
  <si>
    <t>Catégorie</t>
  </si>
  <si>
    <t>Actions</t>
  </si>
  <si>
    <t>Statut</t>
  </si>
  <si>
    <t>Intervenants</t>
  </si>
  <si>
    <t>Commentaires</t>
  </si>
  <si>
    <t>Remplissage des Carnets de route</t>
  </si>
  <si>
    <t>ACAM</t>
  </si>
  <si>
    <t>En cours</t>
  </si>
  <si>
    <t>version</t>
  </si>
  <si>
    <t>Terminé</t>
  </si>
  <si>
    <t>Attente</t>
  </si>
  <si>
    <t>Statistiques</t>
  </si>
  <si>
    <t>Prévention -Sécurité</t>
  </si>
  <si>
    <t>CP et CP adjoint</t>
  </si>
  <si>
    <t>RISQUES</t>
  </si>
  <si>
    <t>Manipulation des avions dans le hangar</t>
  </si>
  <si>
    <t>Refaire le marquage au sol</t>
  </si>
  <si>
    <t>Positionnement des avions sur le parking et mise enroute</t>
  </si>
  <si>
    <t>Pkg possibles et sécurité à la mise en route</t>
  </si>
  <si>
    <t>Manipulation des portes du hangar</t>
  </si>
  <si>
    <t>Par ACTIVITES</t>
  </si>
  <si>
    <t>Voyages</t>
  </si>
  <si>
    <t>Vols de nuits</t>
  </si>
  <si>
    <t>COMMUNICATION</t>
  </si>
  <si>
    <t>CONFERENCES</t>
  </si>
  <si>
    <t>Vols avec deux pilotes aux commandes</t>
  </si>
  <si>
    <t>Vols avec survol Maritime</t>
  </si>
  <si>
    <t>Vols en Montagne</t>
  </si>
  <si>
    <t>Rappeler le rôle du CPS</t>
  </si>
  <si>
    <t>CPS</t>
  </si>
  <si>
    <t>CONTRÔLE DES ACTIVITES</t>
  </si>
  <si>
    <t>PILOTES</t>
  </si>
  <si>
    <t>Préparation des voyages</t>
  </si>
  <si>
    <t>Respect des procédures</t>
  </si>
  <si>
    <t>Nouvelles technologie G5, Mono manette, GPS, Logiciel de nav</t>
  </si>
  <si>
    <t>Aléas, Compétences, Terrains (dest, dérout, dégagt)</t>
  </si>
  <si>
    <t>Chapitres</t>
  </si>
  <si>
    <t>GENERALES</t>
  </si>
  <si>
    <t>FORMATION</t>
  </si>
  <si>
    <t>Standardisation de l'instruction</t>
  </si>
  <si>
    <t>Vols entre FI</t>
  </si>
  <si>
    <t>ACTIONS</t>
  </si>
  <si>
    <t>AFFICHAGES</t>
  </si>
  <si>
    <t>FI Référents</t>
  </si>
  <si>
    <t>Constituer un classeur regroupant les documents de sécurité</t>
  </si>
  <si>
    <t>GENERAL</t>
  </si>
  <si>
    <t>Atterrissage à CS,  vols crépusculaires</t>
  </si>
  <si>
    <t>Ré Activation et promotion</t>
  </si>
  <si>
    <t>Date_Planifiée</t>
  </si>
  <si>
    <t>Date_Début</t>
  </si>
  <si>
    <t>Date_Fin</t>
  </si>
  <si>
    <t>date MAJ</t>
  </si>
  <si>
    <t>Qui fait Quoi : contact + Trombinoscope</t>
  </si>
  <si>
    <t>Facteurs Humains (Pratiques)</t>
  </si>
  <si>
    <t>Briefing + Document  Re Diffusion du document existant</t>
  </si>
  <si>
    <t>Commission CPS</t>
  </si>
  <si>
    <t>RPO Vaunois</t>
  </si>
  <si>
    <t>RPO Adj Bourchet</t>
  </si>
  <si>
    <t>CP Foussard</t>
  </si>
  <si>
    <t>CPS Elkan</t>
  </si>
  <si>
    <t>SG Fargier</t>
  </si>
  <si>
    <t>Réunion DTO</t>
  </si>
  <si>
    <t>Lutaud</t>
  </si>
  <si>
    <t>Harmoniser les procédures, les façons de faire et le discours</t>
  </si>
  <si>
    <t>FORMATIONS</t>
  </si>
  <si>
    <t>FI : Promouvoir le concept de TEM dans toutes formations</t>
  </si>
  <si>
    <t>CP Foussard/ JP Lutaud</t>
  </si>
  <si>
    <r>
      <t>CP et CP adjoint</t>
    </r>
    <r>
      <rPr>
        <sz val="11"/>
        <color rgb="FF0070C0"/>
        <rFont val="Calibri"/>
        <family val="2"/>
        <scheme val="minor"/>
      </rPr>
      <t xml:space="preserve"> Lutaud</t>
    </r>
  </si>
  <si>
    <t>DTO en évolution</t>
  </si>
  <si>
    <t>Un PPT  doit être validé</t>
  </si>
  <si>
    <r>
      <t xml:space="preserve">Briefing + Document   </t>
    </r>
    <r>
      <rPr>
        <sz val="11"/>
        <color rgb="FF0070C0"/>
        <rFont val="Calibri"/>
        <family val="2"/>
        <scheme val="minor"/>
      </rPr>
      <t>PB de communication</t>
    </r>
    <r>
      <rPr>
        <sz val="11"/>
        <rFont val="Calibri"/>
        <family val="2"/>
        <scheme val="minor"/>
      </rPr>
      <t xml:space="preserve"> reste la diffusion</t>
    </r>
  </si>
  <si>
    <r>
      <t xml:space="preserve">Briefing + Document </t>
    </r>
    <r>
      <rPr>
        <sz val="11"/>
        <color rgb="FF0070C0"/>
        <rFont val="Calibri"/>
        <family val="2"/>
        <scheme val="minor"/>
      </rPr>
      <t>PPT  Diffusion ?</t>
    </r>
  </si>
  <si>
    <t>Manipulation risquée et difficile - Travaux ACAM en cours</t>
  </si>
  <si>
    <t>Fait sur site Web. A faire en PDF</t>
  </si>
  <si>
    <t>Rappel a faire Re définir les 5' de chauffe - Voir docs actuelles</t>
  </si>
  <si>
    <t>PLAN D'ACTIONS 2023</t>
  </si>
  <si>
    <t>SURETE</t>
  </si>
  <si>
    <t>AVIONS</t>
  </si>
  <si>
    <t>Sécurisation de la prise des clés des avions</t>
  </si>
  <si>
    <t>Voir avec ENSOSP</t>
  </si>
  <si>
    <t>CP Foussard + CPS</t>
  </si>
  <si>
    <t>1er Trimestre</t>
  </si>
  <si>
    <t>SECURITE</t>
  </si>
  <si>
    <t>Marquage au sol de la position des extincteurs du hangar</t>
  </si>
  <si>
    <t>Maintien de compétences des pilotes à faible expérience</t>
  </si>
  <si>
    <t>Faire la promotion des Vols de mise en garde</t>
  </si>
  <si>
    <t>Relation avec EDEIS sur l'éventiel plan d'intervention</t>
  </si>
  <si>
    <t>Cas d'incident ou d'accident</t>
  </si>
  <si>
    <t>en cours de diffusion</t>
  </si>
  <si>
    <t>Si porte hangar ouverte sécurisation des avions</t>
  </si>
  <si>
    <t>Rappel sur fiches reflexe à faire : prorogation</t>
  </si>
  <si>
    <t>Faire un cahier des charges des FI référents</t>
  </si>
  <si>
    <t>début 2023</t>
  </si>
  <si>
    <r>
      <t xml:space="preserve">Briefing + Document </t>
    </r>
    <r>
      <rPr>
        <sz val="11"/>
        <color rgb="FF0070C0"/>
        <rFont val="Calibri"/>
        <family val="2"/>
        <scheme val="minor"/>
      </rPr>
      <t xml:space="preserve"> diffusion</t>
    </r>
  </si>
  <si>
    <t>Solution à discuter voir CA</t>
  </si>
  <si>
    <t>Faire un Plan de la position des extincteurs Club Hangar Pkg</t>
  </si>
  <si>
    <t>CA</t>
  </si>
  <si>
    <t>DTO</t>
  </si>
  <si>
    <t>CPS + CA</t>
  </si>
  <si>
    <t>Coordonner avec les acteur de la plateforme</t>
  </si>
  <si>
    <t>v02</t>
  </si>
  <si>
    <t>Attribution de fréquence 8,33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</si>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</sst>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14" fontId="2" fillId="3" borderId="0" xfId="0" applyNumberFormat="1" applyFont="1" applyFill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vertical="top"/>
    </xf>
    <xf numFmtId="14" fontId="6" fillId="0" borderId="0" xfId="0" applyNumberFormat="1" applyFont="1" applyAlignment="1">
      <alignment horizontal="right"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14" fontId="5" fillId="0" borderId="0" xfId="0" applyNumberFormat="1" applyFont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/>
    </xf>
    <xf numFmtId="0" fontId="0" fillId="5" borderId="5" xfId="0" applyFill="1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vertical="top"/>
    </xf>
    <xf numFmtId="0" fontId="0" fillId="5" borderId="6" xfId="0" applyFill="1" applyBorder="1" applyAlignment="1">
      <alignment horizontal="left" vertical="top"/>
    </xf>
    <xf numFmtId="0" fontId="0" fillId="5" borderId="7" xfId="0" applyFill="1" applyBorder="1" applyAlignment="1">
      <alignment vertical="top"/>
    </xf>
    <xf numFmtId="0" fontId="7" fillId="4" borderId="6" xfId="0" applyFont="1" applyFill="1" applyBorder="1" applyAlignment="1">
      <alignment vertical="top"/>
    </xf>
    <xf numFmtId="0" fontId="2" fillId="5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0" fontId="0" fillId="5" borderId="7" xfId="0" applyFill="1" applyBorder="1" applyAlignment="1">
      <alignment horizontal="left" vertical="top"/>
    </xf>
    <xf numFmtId="0" fontId="7" fillId="0" borderId="6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14" fontId="2" fillId="2" borderId="2" xfId="0" applyNumberFormat="1" applyFont="1" applyFill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14" fontId="0" fillId="0" borderId="7" xfId="0" applyNumberForma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14" fontId="2" fillId="2" borderId="8" xfId="0" applyNumberFormat="1" applyFont="1" applyFill="1" applyBorder="1" applyAlignment="1">
      <alignment horizontal="center" vertical="top"/>
    </xf>
    <xf numFmtId="14" fontId="2" fillId="2" borderId="9" xfId="0" applyNumberFormat="1" applyFont="1" applyFill="1" applyBorder="1" applyAlignment="1">
      <alignment horizontal="center" vertical="top"/>
    </xf>
    <xf numFmtId="14" fontId="0" fillId="0" borderId="10" xfId="0" applyNumberFormat="1" applyBorder="1" applyAlignment="1">
      <alignment horizontal="center" vertical="top"/>
    </xf>
    <xf numFmtId="14" fontId="0" fillId="0" borderId="12" xfId="0" applyNumberFormat="1" applyBorder="1" applyAlignment="1">
      <alignment horizontal="center" vertical="top"/>
    </xf>
    <xf numFmtId="14" fontId="0" fillId="0" borderId="14" xfId="0" applyNumberFormat="1" applyBorder="1" applyAlignment="1">
      <alignment horizontal="center" vertical="top"/>
    </xf>
    <xf numFmtId="14" fontId="0" fillId="0" borderId="14" xfId="0" applyNumberFormat="1" applyBorder="1" applyAlignment="1">
      <alignment vertical="top"/>
    </xf>
    <xf numFmtId="14" fontId="0" fillId="0" borderId="14" xfId="0" applyNumberFormat="1" applyBorder="1" applyAlignment="1">
      <alignment horizontal="left" vertical="top"/>
    </xf>
    <xf numFmtId="14" fontId="7" fillId="0" borderId="8" xfId="0" applyNumberFormat="1" applyFont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14" fontId="0" fillId="0" borderId="11" xfId="0" applyNumberFormat="1" applyBorder="1" applyAlignment="1">
      <alignment horizontal="center" vertical="top"/>
    </xf>
    <xf numFmtId="14" fontId="0" fillId="0" borderId="13" xfId="0" applyNumberFormat="1" applyBorder="1" applyAlignment="1">
      <alignment horizontal="center" vertical="top"/>
    </xf>
    <xf numFmtId="14" fontId="0" fillId="0" borderId="15" xfId="0" applyNumberFormat="1" applyBorder="1" applyAlignment="1">
      <alignment horizontal="center" vertical="top"/>
    </xf>
    <xf numFmtId="14" fontId="7" fillId="0" borderId="9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0" fontId="10" fillId="4" borderId="6" xfId="0" applyFont="1" applyFill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14" fontId="11" fillId="3" borderId="0" xfId="0" applyNumberFormat="1" applyFont="1" applyFill="1" applyAlignment="1">
      <alignment horizontal="center" vertical="top"/>
    </xf>
    <xf numFmtId="0" fontId="2" fillId="6" borderId="6" xfId="0" applyFont="1" applyFill="1" applyBorder="1" applyAlignment="1">
      <alignment vertical="top"/>
    </xf>
    <xf numFmtId="0" fontId="2" fillId="6" borderId="6" xfId="0" applyFont="1" applyFill="1" applyBorder="1" applyAlignment="1">
      <alignment horizontal="left" vertical="top"/>
    </xf>
    <xf numFmtId="0" fontId="0" fillId="6" borderId="7" xfId="0" applyFill="1" applyBorder="1" applyAlignment="1">
      <alignment vertical="top"/>
    </xf>
    <xf numFmtId="0" fontId="0" fillId="0" borderId="15" xfId="1" applyNumberFormat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vertical="top"/>
    </xf>
    <xf numFmtId="0" fontId="0" fillId="3" borderId="7" xfId="0" applyFill="1" applyBorder="1" applyAlignment="1">
      <alignment horizontal="center" vertical="top"/>
    </xf>
    <xf numFmtId="14" fontId="0" fillId="3" borderId="14" xfId="0" applyNumberFormat="1" applyFill="1" applyBorder="1" applyAlignment="1">
      <alignment vertical="top"/>
    </xf>
    <xf numFmtId="14" fontId="0" fillId="3" borderId="15" xfId="0" applyNumberFormat="1" applyFill="1" applyBorder="1" applyAlignment="1">
      <alignment horizontal="center" vertical="top"/>
    </xf>
    <xf numFmtId="14" fontId="0" fillId="3" borderId="7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10" fillId="3" borderId="6" xfId="0" applyFont="1" applyFill="1" applyBorder="1" applyAlignment="1">
      <alignment vertical="top"/>
    </xf>
  </cellXfs>
  <cellStyles count="2">
    <cellStyle name="Milliers" xfId="1" builtinId="3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2171699</xdr:colOff>
      <xdr:row>0</xdr:row>
      <xdr:rowOff>133350</xdr:rowOff>
    </xdr:from>
    <xdr:to>
      <xdr:col>8</xdr:col>
      <xdr:colOff>3438524</xdr:colOff>
      <xdr:row>3</xdr:row>
      <xdr:rowOff>117432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7C6353-6E28-4B8C-A739-97D1FA9F9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24" y="133350"/>
          <a:ext cx="1266825" cy="650832"/>
        </a:xfrm>
        <a:prstGeom prst="rect">
          <a:avLst/>
        </a:prstGeom>
      </xdr:spPr>
    </xdr:pic>
    <xdr:clientData/>
  </xdr:twoCellAnchor>
  <xdr:oneCellAnchor>
    <xdr:from>
      <xdr:col>15</xdr:col>
      <xdr:colOff>238125</xdr:colOff>
      <xdr:row>17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FD35CDA-0A52-467F-BF22-41B65FF093C5}"/>
            </a:ext>
          </a:extLst>
        </xdr:cNvPr>
        <xdr:cNvSpPr txBox="1"/>
      </xdr:nvSpPr>
      <xdr:spPr>
        <a:xfrm>
          <a:off x="19459575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FB91-DB58-4FFF-B677-869B22B11119}">
  <sheetPr>
    <pageSetUpPr fitToPage="1"/>
  </sheetPr>
  <dimension ref="A1:I68"/>
  <sheetViews>
    <sheetView tabSelected="1" zoomScaleNormal="100" workbookViewId="0">
      <pane xSplit="3" ySplit="5" topLeftCell="D9" activePane="bottomRight" state="frozen"/>
      <selection pane="topRight" activeCell="D1" sqref="D1"/>
      <selection pane="bottomLeft" activeCell="A4" sqref="A4"/>
      <selection pane="bottomRight" activeCell="A10" sqref="A10:A11"/>
    </sheetView>
  </sheetViews>
  <sheetFormatPr baseColWidth="10" defaultColWidth="11.42578125" defaultRowHeight="15" x14ac:dyDescent="0.25"/>
  <cols>
    <col min="1" max="1" width="23.85546875" style="2" customWidth="1"/>
    <col min="2" max="2" width="13.85546875" style="5" customWidth="1"/>
    <col min="3" max="3" width="61" style="2" customWidth="1"/>
    <col min="4" max="4" width="27.42578125" style="2" customWidth="1"/>
    <col min="5" max="5" width="14.140625" style="17" bestFit="1" customWidth="1"/>
    <col min="6" max="6" width="11.5703125" style="17" bestFit="1" customWidth="1"/>
    <col min="7" max="7" width="10.7109375" style="17" bestFit="1" customWidth="1"/>
    <col min="8" max="8" width="12.5703125" style="2" customWidth="1"/>
    <col min="9" max="9" width="55" style="2" customWidth="1"/>
    <col min="10" max="10" width="5.5703125" style="2" customWidth="1"/>
    <col min="11" max="11" width="6.42578125" style="2" customWidth="1"/>
    <col min="12" max="16384" width="11.42578125" style="2"/>
  </cols>
  <sheetData>
    <row r="1" spans="1:9" ht="15" customHeight="1" x14ac:dyDescent="0.25">
      <c r="A1" s="1" t="s">
        <v>8</v>
      </c>
      <c r="B1" s="2"/>
      <c r="D1" s="3"/>
      <c r="E1" s="19"/>
      <c r="G1" s="4" t="s">
        <v>10</v>
      </c>
      <c r="H1" s="4" t="s">
        <v>53</v>
      </c>
      <c r="I1" s="3"/>
    </row>
    <row r="2" spans="1:9" ht="18.75" x14ac:dyDescent="0.25">
      <c r="A2" s="3" t="s">
        <v>14</v>
      </c>
      <c r="C2" s="6"/>
      <c r="G2" s="7" t="s">
        <v>102</v>
      </c>
      <c r="H2" s="78">
        <v>44972</v>
      </c>
    </row>
    <row r="3" spans="1:9" ht="18.75" x14ac:dyDescent="0.25">
      <c r="C3" s="3" t="s">
        <v>77</v>
      </c>
      <c r="G3" s="2"/>
    </row>
    <row r="4" spans="1:9" x14ac:dyDescent="0.25">
      <c r="C4" s="6"/>
      <c r="G4" s="2"/>
    </row>
    <row r="5" spans="1:9" ht="15.75" thickBot="1" x14ac:dyDescent="0.3">
      <c r="A5" s="8" t="s">
        <v>38</v>
      </c>
      <c r="B5" s="9" t="s">
        <v>2</v>
      </c>
      <c r="C5" s="22" t="s">
        <v>3</v>
      </c>
      <c r="D5" s="20" t="s">
        <v>5</v>
      </c>
      <c r="E5" s="52" t="s">
        <v>50</v>
      </c>
      <c r="F5" s="53" t="s">
        <v>51</v>
      </c>
      <c r="G5" s="47" t="s">
        <v>52</v>
      </c>
      <c r="H5" s="60" t="s">
        <v>4</v>
      </c>
      <c r="I5" s="10" t="s">
        <v>6</v>
      </c>
    </row>
    <row r="6" spans="1:9" x14ac:dyDescent="0.25">
      <c r="A6" s="18"/>
      <c r="B6" s="18"/>
      <c r="C6" s="23"/>
      <c r="D6" s="21"/>
      <c r="E6" s="54"/>
      <c r="F6" s="69"/>
      <c r="G6" s="48"/>
      <c r="H6" s="61" t="str">
        <f>IF($G6&lt;&gt;"","Terminé",IF($F6&lt;&gt;"","En cours",IF($C6&lt;&gt;"","Attente","")))</f>
        <v/>
      </c>
    </row>
    <row r="7" spans="1:9" x14ac:dyDescent="0.25">
      <c r="A7" s="25" t="s">
        <v>16</v>
      </c>
      <c r="B7" s="26"/>
      <c r="C7" s="27"/>
      <c r="D7" s="28"/>
      <c r="E7" s="55"/>
      <c r="F7" s="70"/>
      <c r="G7" s="49"/>
      <c r="H7" s="62"/>
      <c r="I7" s="29"/>
    </row>
    <row r="8" spans="1:9" x14ac:dyDescent="0.25">
      <c r="A8" s="30"/>
      <c r="B8" s="31" t="s">
        <v>47</v>
      </c>
      <c r="C8" s="32" t="s">
        <v>17</v>
      </c>
      <c r="D8" s="33" t="s">
        <v>57</v>
      </c>
      <c r="E8" s="56"/>
      <c r="F8" s="71" t="s">
        <v>94</v>
      </c>
      <c r="G8" s="50"/>
      <c r="H8" s="63" t="str">
        <f>IF($G8&lt;&gt;"","Terminé",IF($F8&lt;&gt;"","En cours",IF($C8&lt;&gt;"","Attente","")))</f>
        <v>En cours</v>
      </c>
      <c r="I8" s="34" t="s">
        <v>18</v>
      </c>
    </row>
    <row r="9" spans="1:9" x14ac:dyDescent="0.25">
      <c r="A9" s="34"/>
      <c r="B9" s="35"/>
      <c r="C9" s="32" t="s">
        <v>21</v>
      </c>
      <c r="D9" s="33" t="s">
        <v>57</v>
      </c>
      <c r="E9" s="57"/>
      <c r="F9" s="71" t="s">
        <v>94</v>
      </c>
      <c r="G9" s="50"/>
      <c r="H9" s="63" t="str">
        <f t="shared" ref="H9:H15" si="0">IF($G9&lt;&gt;"","Terminé",IF($F9&lt;&gt;"","En cours",IF($C9&lt;&gt;"","Attente","")))</f>
        <v>En cours</v>
      </c>
      <c r="I9" s="34" t="s">
        <v>74</v>
      </c>
    </row>
    <row r="10" spans="1:9" x14ac:dyDescent="0.25">
      <c r="A10" s="34"/>
      <c r="B10" s="35"/>
      <c r="C10" s="32" t="s">
        <v>19</v>
      </c>
      <c r="D10" s="33" t="s">
        <v>64</v>
      </c>
      <c r="E10" s="57"/>
      <c r="F10" s="71" t="s">
        <v>94</v>
      </c>
      <c r="G10" s="50"/>
      <c r="H10" s="63" t="str">
        <f t="shared" si="0"/>
        <v>En cours</v>
      </c>
      <c r="I10" s="34" t="s">
        <v>20</v>
      </c>
    </row>
    <row r="11" spans="1:9" x14ac:dyDescent="0.25">
      <c r="A11" s="34"/>
      <c r="B11" s="35"/>
      <c r="C11" s="85" t="s">
        <v>0</v>
      </c>
      <c r="D11" s="86" t="s">
        <v>82</v>
      </c>
      <c r="E11" s="87"/>
      <c r="F11" s="88">
        <v>44977</v>
      </c>
      <c r="G11" s="89"/>
      <c r="H11" s="90" t="s">
        <v>9</v>
      </c>
      <c r="I11" s="91" t="s">
        <v>81</v>
      </c>
    </row>
    <row r="12" spans="1:9" x14ac:dyDescent="0.25">
      <c r="A12" s="34"/>
      <c r="B12" s="35"/>
      <c r="C12" s="32"/>
      <c r="D12" s="33"/>
      <c r="E12" s="57"/>
      <c r="F12" s="71"/>
      <c r="G12" s="50"/>
      <c r="H12" s="63"/>
      <c r="I12" s="34"/>
    </row>
    <row r="13" spans="1:9" x14ac:dyDescent="0.25">
      <c r="A13" s="34"/>
      <c r="B13" s="31" t="s">
        <v>22</v>
      </c>
      <c r="C13" s="32" t="s">
        <v>23</v>
      </c>
      <c r="D13" s="33" t="s">
        <v>68</v>
      </c>
      <c r="E13" s="57"/>
      <c r="F13" s="82">
        <v>2023</v>
      </c>
      <c r="G13" s="50"/>
      <c r="H13" s="63" t="str">
        <f t="shared" si="0"/>
        <v>En cours</v>
      </c>
      <c r="I13" s="68" t="s">
        <v>71</v>
      </c>
    </row>
    <row r="14" spans="1:9" x14ac:dyDescent="0.25">
      <c r="A14" s="34"/>
      <c r="B14" s="35"/>
      <c r="C14" s="32" t="s">
        <v>24</v>
      </c>
      <c r="D14" s="33" t="s">
        <v>59</v>
      </c>
      <c r="E14" s="57"/>
      <c r="F14" s="71" t="s">
        <v>94</v>
      </c>
      <c r="G14" s="50"/>
      <c r="H14" s="63" t="str">
        <f t="shared" si="0"/>
        <v>En cours</v>
      </c>
      <c r="I14" s="34" t="s">
        <v>48</v>
      </c>
    </row>
    <row r="15" spans="1:9" x14ac:dyDescent="0.25">
      <c r="A15" s="34"/>
      <c r="B15" s="35"/>
      <c r="C15" s="32"/>
      <c r="D15" s="33"/>
      <c r="E15" s="57"/>
      <c r="F15" s="71"/>
      <c r="G15" s="50"/>
      <c r="H15" s="63" t="str">
        <f t="shared" si="0"/>
        <v/>
      </c>
      <c r="I15" s="34"/>
    </row>
    <row r="16" spans="1:9" x14ac:dyDescent="0.25">
      <c r="A16" s="34"/>
      <c r="B16" s="35"/>
      <c r="C16" s="32"/>
      <c r="D16" s="33"/>
      <c r="E16" s="57"/>
      <c r="F16" s="71"/>
      <c r="G16" s="50"/>
      <c r="H16" s="63"/>
      <c r="I16" s="34"/>
    </row>
    <row r="17" spans="1:9" x14ac:dyDescent="0.25">
      <c r="A17" s="36" t="s">
        <v>25</v>
      </c>
      <c r="B17" s="37"/>
      <c r="C17" s="38"/>
      <c r="D17" s="33"/>
      <c r="E17" s="57"/>
      <c r="F17" s="71"/>
      <c r="G17" s="50"/>
      <c r="H17" s="63"/>
      <c r="I17" s="34"/>
    </row>
    <row r="18" spans="1:9" x14ac:dyDescent="0.25">
      <c r="A18" s="34"/>
      <c r="B18" s="31" t="s">
        <v>39</v>
      </c>
      <c r="C18" s="32" t="s">
        <v>30</v>
      </c>
      <c r="D18" s="33" t="s">
        <v>61</v>
      </c>
      <c r="E18" s="57"/>
      <c r="F18" s="83">
        <v>2023</v>
      </c>
      <c r="G18" s="50"/>
      <c r="H18" s="63" t="str">
        <f t="shared" ref="H18" si="1">IF($G18&lt;&gt;"","Terminé",IF($F18&lt;&gt;"","En cours",IF($C18&lt;&gt;"","Attente","")))</f>
        <v>En cours</v>
      </c>
      <c r="I18" s="39" t="s">
        <v>90</v>
      </c>
    </row>
    <row r="19" spans="1:9" x14ac:dyDescent="0.25">
      <c r="A19" s="34"/>
      <c r="B19" s="35"/>
      <c r="C19" s="32"/>
      <c r="D19" s="33"/>
      <c r="E19" s="57"/>
      <c r="F19" s="83"/>
      <c r="G19" s="50"/>
      <c r="H19" s="64"/>
      <c r="I19" s="39"/>
    </row>
    <row r="20" spans="1:9" x14ac:dyDescent="0.25">
      <c r="A20" s="34"/>
      <c r="B20" s="31" t="s">
        <v>26</v>
      </c>
      <c r="C20" s="32" t="s">
        <v>27</v>
      </c>
      <c r="D20" s="33" t="s">
        <v>61</v>
      </c>
      <c r="E20" s="57"/>
      <c r="F20" s="83">
        <v>2023</v>
      </c>
      <c r="G20" s="50"/>
      <c r="H20" s="63" t="s">
        <v>9</v>
      </c>
      <c r="I20" s="39" t="s">
        <v>72</v>
      </c>
    </row>
    <row r="21" spans="1:9" x14ac:dyDescent="0.25">
      <c r="A21" s="34"/>
      <c r="B21" s="31"/>
      <c r="C21" s="32" t="s">
        <v>28</v>
      </c>
      <c r="D21" s="33" t="s">
        <v>61</v>
      </c>
      <c r="E21" s="57"/>
      <c r="F21" s="83">
        <v>2023</v>
      </c>
      <c r="G21" s="50"/>
      <c r="H21" s="63" t="s">
        <v>9</v>
      </c>
      <c r="I21" s="39" t="s">
        <v>56</v>
      </c>
    </row>
    <row r="22" spans="1:9" x14ac:dyDescent="0.25">
      <c r="A22" s="34"/>
      <c r="B22" s="31"/>
      <c r="C22" s="32" t="s">
        <v>29</v>
      </c>
      <c r="D22" s="33" t="s">
        <v>60</v>
      </c>
      <c r="E22" s="57"/>
      <c r="F22" s="83">
        <v>2023</v>
      </c>
      <c r="G22" s="50"/>
      <c r="H22" s="63" t="s">
        <v>9</v>
      </c>
      <c r="I22" s="39" t="s">
        <v>95</v>
      </c>
    </row>
    <row r="23" spans="1:9" x14ac:dyDescent="0.25">
      <c r="A23" s="34"/>
      <c r="B23" s="31"/>
      <c r="C23" s="32" t="s">
        <v>55</v>
      </c>
      <c r="D23" s="33" t="s">
        <v>61</v>
      </c>
      <c r="E23" s="57"/>
      <c r="F23" s="83">
        <v>2023</v>
      </c>
      <c r="G23" s="50"/>
      <c r="H23" s="63" t="s">
        <v>9</v>
      </c>
      <c r="I23" s="39" t="s">
        <v>73</v>
      </c>
    </row>
    <row r="24" spans="1:9" x14ac:dyDescent="0.25">
      <c r="A24" s="34"/>
      <c r="B24" s="31"/>
      <c r="C24" s="32"/>
      <c r="D24" s="33"/>
      <c r="E24" s="57"/>
      <c r="F24" s="83"/>
      <c r="G24" s="50"/>
      <c r="H24" s="64"/>
      <c r="I24" s="39"/>
    </row>
    <row r="25" spans="1:9" x14ac:dyDescent="0.25">
      <c r="A25" s="34"/>
      <c r="B25" s="31" t="s">
        <v>66</v>
      </c>
      <c r="C25" s="32" t="s">
        <v>36</v>
      </c>
      <c r="D25" s="33"/>
      <c r="E25" s="57"/>
      <c r="F25" s="83"/>
      <c r="G25" s="50"/>
      <c r="H25" s="63"/>
      <c r="I25" s="39"/>
    </row>
    <row r="26" spans="1:9" x14ac:dyDescent="0.25">
      <c r="A26" s="34"/>
      <c r="B26" s="31"/>
      <c r="C26" s="32"/>
      <c r="D26" s="33"/>
      <c r="E26" s="57"/>
      <c r="F26" s="83"/>
      <c r="G26" s="50"/>
      <c r="H26" s="64"/>
      <c r="I26" s="39"/>
    </row>
    <row r="27" spans="1:9" x14ac:dyDescent="0.25">
      <c r="A27" s="34"/>
      <c r="B27" s="31" t="s">
        <v>44</v>
      </c>
      <c r="C27" s="32" t="s">
        <v>54</v>
      </c>
      <c r="D27" s="33" t="s">
        <v>62</v>
      </c>
      <c r="E27" s="57"/>
      <c r="F27" s="83">
        <v>2023</v>
      </c>
      <c r="G27" s="50"/>
      <c r="H27" s="63" t="str">
        <f t="shared" ref="H27" si="2">IF($G27&lt;&gt;"","Terminé",IF($F27&lt;&gt;"","En cours",IF($C27&lt;&gt;"","Attente","")))</f>
        <v>En cours</v>
      </c>
      <c r="I27" s="39" t="s">
        <v>75</v>
      </c>
    </row>
    <row r="28" spans="1:9" x14ac:dyDescent="0.25">
      <c r="A28" s="34"/>
      <c r="B28" s="31"/>
      <c r="C28" s="32" t="s">
        <v>46</v>
      </c>
      <c r="D28" s="33" t="s">
        <v>31</v>
      </c>
      <c r="E28" s="57"/>
      <c r="F28" s="83" t="s">
        <v>83</v>
      </c>
      <c r="G28" s="50"/>
      <c r="H28" s="63" t="s">
        <v>9</v>
      </c>
      <c r="I28" s="39"/>
    </row>
    <row r="29" spans="1:9" x14ac:dyDescent="0.25">
      <c r="A29" s="34"/>
      <c r="B29" s="31"/>
      <c r="C29" s="32"/>
      <c r="D29" s="33"/>
      <c r="E29" s="57"/>
      <c r="F29" s="83"/>
      <c r="G29" s="50"/>
      <c r="H29" s="64"/>
      <c r="I29" s="39"/>
    </row>
    <row r="30" spans="1:9" x14ac:dyDescent="0.25">
      <c r="A30" s="36" t="s">
        <v>78</v>
      </c>
      <c r="B30" s="40"/>
      <c r="C30" s="38"/>
      <c r="D30" s="33"/>
      <c r="E30" s="57"/>
      <c r="F30" s="83"/>
      <c r="G30" s="50"/>
      <c r="H30" s="64"/>
      <c r="I30" s="39"/>
    </row>
    <row r="31" spans="1:9" x14ac:dyDescent="0.25">
      <c r="A31" s="34"/>
      <c r="B31" s="31" t="s">
        <v>79</v>
      </c>
      <c r="C31" s="32" t="s">
        <v>80</v>
      </c>
      <c r="D31" s="33" t="s">
        <v>57</v>
      </c>
      <c r="E31" s="57"/>
      <c r="F31" s="83">
        <v>2023</v>
      </c>
      <c r="G31" s="50"/>
      <c r="H31" s="63" t="s">
        <v>12</v>
      </c>
      <c r="I31" s="41" t="s">
        <v>96</v>
      </c>
    </row>
    <row r="32" spans="1:9" x14ac:dyDescent="0.25">
      <c r="A32" s="30"/>
      <c r="B32" s="31"/>
      <c r="C32" s="2" t="s">
        <v>91</v>
      </c>
      <c r="D32" s="33" t="s">
        <v>31</v>
      </c>
      <c r="E32" s="57"/>
      <c r="F32" s="11">
        <v>2023</v>
      </c>
      <c r="G32" s="50"/>
      <c r="H32" s="11" t="s">
        <v>12</v>
      </c>
      <c r="I32" s="41"/>
    </row>
    <row r="33" spans="1:9" x14ac:dyDescent="0.25">
      <c r="A33" s="30"/>
      <c r="B33" s="31"/>
      <c r="C33" s="32"/>
      <c r="D33" s="33"/>
      <c r="E33" s="57"/>
      <c r="F33" s="83"/>
      <c r="G33" s="50"/>
      <c r="H33" s="63"/>
      <c r="I33" s="41"/>
    </row>
    <row r="34" spans="1:9" x14ac:dyDescent="0.25">
      <c r="A34" s="79" t="s">
        <v>84</v>
      </c>
      <c r="B34" s="80"/>
      <c r="C34" s="81"/>
      <c r="D34" s="33"/>
      <c r="E34" s="57"/>
      <c r="F34" s="83"/>
      <c r="G34" s="50"/>
      <c r="H34" s="63"/>
      <c r="I34" s="34"/>
    </row>
    <row r="35" spans="1:9" x14ac:dyDescent="0.25">
      <c r="B35" s="31"/>
      <c r="C35" s="32" t="s">
        <v>97</v>
      </c>
      <c r="D35" s="33" t="s">
        <v>57</v>
      </c>
      <c r="E35" s="58"/>
      <c r="F35" s="83">
        <v>2023</v>
      </c>
      <c r="G35" s="50"/>
      <c r="H35" s="63" t="s">
        <v>12</v>
      </c>
      <c r="I35" s="34"/>
    </row>
    <row r="36" spans="1:9" x14ac:dyDescent="0.25">
      <c r="A36" s="34"/>
      <c r="B36" s="31"/>
      <c r="C36" s="32" t="s">
        <v>85</v>
      </c>
      <c r="D36" s="33" t="s">
        <v>98</v>
      </c>
      <c r="E36" s="57"/>
      <c r="F36" s="83">
        <v>2023</v>
      </c>
      <c r="G36" s="50"/>
      <c r="H36" s="63" t="s">
        <v>12</v>
      </c>
      <c r="I36" s="75"/>
    </row>
    <row r="37" spans="1:9" x14ac:dyDescent="0.25">
      <c r="A37" s="34"/>
      <c r="B37" s="35"/>
      <c r="C37" s="32" t="s">
        <v>88</v>
      </c>
      <c r="D37" s="33" t="s">
        <v>98</v>
      </c>
      <c r="E37" s="57"/>
      <c r="F37" s="83">
        <v>2023</v>
      </c>
      <c r="G37" s="50"/>
      <c r="H37" s="63" t="s">
        <v>12</v>
      </c>
      <c r="I37" s="68" t="s">
        <v>89</v>
      </c>
    </row>
    <row r="38" spans="1:9" x14ac:dyDescent="0.25">
      <c r="A38" s="34"/>
      <c r="B38" s="84"/>
      <c r="C38" s="85" t="s">
        <v>103</v>
      </c>
      <c r="D38" s="33" t="s">
        <v>31</v>
      </c>
      <c r="E38" s="57"/>
      <c r="F38" s="83" t="s">
        <v>104</v>
      </c>
      <c r="G38" s="50"/>
      <c r="H38" s="63" t="s">
        <v>9</v>
      </c>
      <c r="I38" s="34"/>
    </row>
    <row r="39" spans="1:9" x14ac:dyDescent="0.25">
      <c r="A39" s="36" t="s">
        <v>32</v>
      </c>
      <c r="B39" s="37"/>
      <c r="C39" s="38"/>
      <c r="D39" s="33"/>
      <c r="E39" s="57"/>
      <c r="F39" s="83"/>
      <c r="G39" s="50"/>
      <c r="H39" s="63"/>
      <c r="I39" s="34"/>
    </row>
    <row r="40" spans="1:9" x14ac:dyDescent="0.25">
      <c r="A40" s="34"/>
      <c r="B40" s="31" t="s">
        <v>33</v>
      </c>
      <c r="C40" s="32" t="s">
        <v>34</v>
      </c>
      <c r="D40" s="33" t="s">
        <v>69</v>
      </c>
      <c r="E40" s="57"/>
      <c r="F40" s="83">
        <v>2023</v>
      </c>
      <c r="G40" s="50"/>
      <c r="H40" s="63" t="str">
        <f t="shared" ref="H40" si="3">IF($G40&lt;&gt;"","Terminé",IF($F40&lt;&gt;"","En cours",IF($C40&lt;&gt;"","Attente","")))</f>
        <v>En cours</v>
      </c>
      <c r="I40" s="34" t="s">
        <v>37</v>
      </c>
    </row>
    <row r="41" spans="1:9" x14ac:dyDescent="0.25">
      <c r="A41" s="34"/>
      <c r="B41" s="35"/>
      <c r="C41" s="32" t="s">
        <v>35</v>
      </c>
      <c r="D41" s="33" t="s">
        <v>15</v>
      </c>
      <c r="E41" s="57"/>
      <c r="F41" s="83">
        <v>2023</v>
      </c>
      <c r="G41" s="50"/>
      <c r="H41" s="63" t="s">
        <v>9</v>
      </c>
      <c r="I41" s="43" t="s">
        <v>92</v>
      </c>
    </row>
    <row r="42" spans="1:9" x14ac:dyDescent="0.25">
      <c r="A42" s="34"/>
      <c r="B42" s="35"/>
      <c r="C42" s="32"/>
      <c r="D42" s="33"/>
      <c r="E42" s="57"/>
      <c r="F42" s="83"/>
      <c r="G42" s="50"/>
      <c r="H42" s="63"/>
      <c r="I42" s="43"/>
    </row>
    <row r="43" spans="1:9" x14ac:dyDescent="0.25">
      <c r="A43" s="36" t="s">
        <v>33</v>
      </c>
      <c r="B43" s="37"/>
      <c r="C43" s="44"/>
      <c r="D43" s="33"/>
      <c r="E43" s="57"/>
      <c r="F43" s="83"/>
      <c r="G43" s="50"/>
      <c r="H43" s="63" t="str">
        <f>IF($G43&lt;&gt;"","Terminé",IF($F43&lt;&gt;"","En cours",IF($C43&lt;&gt;"","Attente","")))</f>
        <v/>
      </c>
      <c r="I43" s="34"/>
    </row>
    <row r="44" spans="1:9" x14ac:dyDescent="0.25">
      <c r="A44" s="34"/>
      <c r="B44" s="31" t="s">
        <v>40</v>
      </c>
      <c r="C44" s="73" t="s">
        <v>41</v>
      </c>
      <c r="D44" s="76" t="s">
        <v>58</v>
      </c>
      <c r="E44" s="57"/>
      <c r="F44" s="83"/>
      <c r="G44" s="50"/>
      <c r="H44" s="67" t="s">
        <v>9</v>
      </c>
      <c r="I44" s="68" t="s">
        <v>70</v>
      </c>
    </row>
    <row r="45" spans="1:9" x14ac:dyDescent="0.25">
      <c r="A45" s="34"/>
      <c r="B45" s="35"/>
      <c r="C45" s="73" t="s">
        <v>42</v>
      </c>
      <c r="D45" s="76" t="s">
        <v>59</v>
      </c>
      <c r="E45" s="57"/>
      <c r="F45" s="83"/>
      <c r="G45" s="50"/>
      <c r="H45" s="77" t="str">
        <f t="shared" ref="H45" si="4">IF($G45&lt;&gt;"","Terminé",IF($F45&lt;&gt;"","En cours",IF($C45&lt;&gt;"","Attente","")))</f>
        <v>Attente</v>
      </c>
      <c r="I45" s="45" t="s">
        <v>65</v>
      </c>
    </row>
    <row r="46" spans="1:9" x14ac:dyDescent="0.25">
      <c r="A46" s="34"/>
      <c r="B46" s="35"/>
      <c r="C46" s="73" t="s">
        <v>67</v>
      </c>
      <c r="D46" s="76" t="s">
        <v>99</v>
      </c>
      <c r="E46" s="57"/>
      <c r="F46" s="83"/>
      <c r="G46" s="50"/>
      <c r="H46" s="77"/>
      <c r="I46" s="45"/>
    </row>
    <row r="47" spans="1:9" x14ac:dyDescent="0.25">
      <c r="A47" s="34"/>
      <c r="C47" s="42"/>
      <c r="D47" s="33"/>
      <c r="E47" s="57"/>
      <c r="F47" s="83"/>
      <c r="G47" s="50"/>
      <c r="H47" s="63" t="str">
        <f t="shared" ref="H47:H49" si="5">IF($G47&lt;&gt;"","Terminé",IF($F47&lt;&gt;"","En cours",IF($C47&lt;&gt;"","Attente","")))</f>
        <v/>
      </c>
      <c r="I47" s="34"/>
    </row>
    <row r="48" spans="1:9" x14ac:dyDescent="0.25">
      <c r="A48" s="34"/>
      <c r="B48" s="31" t="s">
        <v>33</v>
      </c>
      <c r="C48" s="42" t="s">
        <v>86</v>
      </c>
      <c r="D48" s="33" t="s">
        <v>98</v>
      </c>
      <c r="E48" s="57"/>
      <c r="F48" s="83"/>
      <c r="G48" s="50"/>
      <c r="H48" s="63" t="str">
        <f t="shared" si="5"/>
        <v>Attente</v>
      </c>
      <c r="I48" s="34"/>
    </row>
    <row r="49" spans="1:9" x14ac:dyDescent="0.25">
      <c r="A49" s="34"/>
      <c r="B49" s="35"/>
      <c r="C49" s="42" t="s">
        <v>7</v>
      </c>
      <c r="D49" s="33" t="s">
        <v>57</v>
      </c>
      <c r="E49" s="57"/>
      <c r="F49" s="83"/>
      <c r="G49" s="50"/>
      <c r="H49" s="63" t="str">
        <f t="shared" si="5"/>
        <v>Attente</v>
      </c>
      <c r="I49" s="45" t="s">
        <v>76</v>
      </c>
    </row>
    <row r="50" spans="1:9" x14ac:dyDescent="0.25">
      <c r="A50" s="34"/>
      <c r="B50" s="35"/>
      <c r="C50" s="42" t="s">
        <v>93</v>
      </c>
      <c r="D50" s="33" t="s">
        <v>45</v>
      </c>
      <c r="E50" s="57"/>
      <c r="F50" s="83"/>
      <c r="G50" s="50"/>
      <c r="H50" s="63"/>
      <c r="I50" s="34" t="s">
        <v>63</v>
      </c>
    </row>
    <row r="51" spans="1:9" x14ac:dyDescent="0.25">
      <c r="A51" s="34"/>
      <c r="B51" s="31"/>
      <c r="C51" s="46"/>
      <c r="D51" s="33"/>
      <c r="E51" s="57"/>
      <c r="F51" s="83"/>
      <c r="G51" s="50"/>
      <c r="H51" s="63" t="str">
        <f>IF($G51&lt;&gt;"","Terminé",IF($F51&lt;&gt;"","En cours",IF($C51&lt;&gt;"","Attente","")))</f>
        <v/>
      </c>
      <c r="I51" s="34"/>
    </row>
    <row r="52" spans="1:9" x14ac:dyDescent="0.25">
      <c r="A52" s="30"/>
      <c r="B52" s="31" t="s">
        <v>43</v>
      </c>
      <c r="C52" s="32"/>
      <c r="D52" s="33"/>
      <c r="E52" s="57"/>
      <c r="F52" s="83"/>
      <c r="G52" s="50"/>
      <c r="H52" s="63"/>
      <c r="I52" s="43"/>
    </row>
    <row r="53" spans="1:9" x14ac:dyDescent="0.25">
      <c r="A53" s="34"/>
      <c r="B53" s="35"/>
      <c r="C53" s="74" t="s">
        <v>1</v>
      </c>
      <c r="D53" s="33" t="s">
        <v>100</v>
      </c>
      <c r="E53" s="57"/>
      <c r="F53" s="71"/>
      <c r="G53" s="50"/>
      <c r="H53" s="63" t="str">
        <f t="shared" ref="H53" si="6">IF($G53&lt;&gt;"","Terminé",IF($F53&lt;&gt;"","En cours",IF($C53&lt;&gt;"","Attente","")))</f>
        <v>Attente</v>
      </c>
      <c r="I53" s="34" t="s">
        <v>101</v>
      </c>
    </row>
    <row r="54" spans="1:9" x14ac:dyDescent="0.25">
      <c r="A54" s="34"/>
      <c r="B54" s="35"/>
      <c r="C54" s="42" t="s">
        <v>87</v>
      </c>
      <c r="D54" s="33" t="s">
        <v>60</v>
      </c>
      <c r="E54" s="57"/>
      <c r="F54" s="71"/>
      <c r="G54" s="50"/>
      <c r="H54" s="63" t="s">
        <v>9</v>
      </c>
      <c r="I54" s="34" t="s">
        <v>49</v>
      </c>
    </row>
    <row r="55" spans="1:9" x14ac:dyDescent="0.25">
      <c r="A55" s="34"/>
      <c r="B55" s="35"/>
      <c r="C55" s="42"/>
      <c r="D55" s="33"/>
      <c r="E55" s="57"/>
      <c r="F55" s="71"/>
      <c r="G55" s="50"/>
      <c r="H55" s="63"/>
      <c r="I55" s="34"/>
    </row>
    <row r="56" spans="1:9" x14ac:dyDescent="0.25">
      <c r="A56" s="34"/>
      <c r="B56" s="35"/>
      <c r="C56" s="32"/>
      <c r="D56" s="33"/>
      <c r="E56" s="57"/>
      <c r="F56" s="71"/>
      <c r="G56" s="50"/>
      <c r="H56" s="63" t="str">
        <f>IF($G56&lt;&gt;"","Terminé",IF($F56&lt;&gt;"","En cours",IF($C56&lt;&gt;"","Attente","")))</f>
        <v/>
      </c>
      <c r="I56" s="34"/>
    </row>
    <row r="57" spans="1:9" ht="15.75" thickBot="1" x14ac:dyDescent="0.3">
      <c r="A57" s="13"/>
      <c r="B57" s="14"/>
      <c r="C57" s="24"/>
      <c r="D57" s="66"/>
      <c r="E57" s="59"/>
      <c r="F57" s="72"/>
      <c r="G57" s="51"/>
      <c r="H57" s="65"/>
      <c r="I57" s="15"/>
    </row>
    <row r="58" spans="1:9" x14ac:dyDescent="0.25">
      <c r="D58" s="11"/>
      <c r="E58" s="12"/>
      <c r="F58" s="16" t="s">
        <v>13</v>
      </c>
      <c r="G58" s="12"/>
      <c r="H58" s="11"/>
    </row>
    <row r="59" spans="1:9" x14ac:dyDescent="0.25">
      <c r="D59" s="11"/>
      <c r="E59" s="12"/>
      <c r="F59" s="12"/>
      <c r="G59" s="11" cm="1">
        <f t="array" ref="G59">SUM(IF($H$6:$H$57=H59,1,0))</f>
        <v>0</v>
      </c>
      <c r="H59" s="11" t="s">
        <v>11</v>
      </c>
    </row>
    <row r="60" spans="1:9" x14ac:dyDescent="0.25">
      <c r="D60" s="11"/>
      <c r="E60" s="12"/>
      <c r="F60" s="12"/>
      <c r="G60" s="11" cm="1">
        <f t="array" ref="G60">SUM(IF($H$6:$H$57=H60,1,0))</f>
        <v>18</v>
      </c>
      <c r="H60" s="11" t="s">
        <v>9</v>
      </c>
    </row>
    <row r="61" spans="1:9" x14ac:dyDescent="0.25">
      <c r="D61" s="11"/>
      <c r="E61" s="12"/>
      <c r="F61" s="12"/>
      <c r="G61" s="11" cm="1">
        <f t="array" ref="G61">SUM(IF($H$6:$H$57=H61,1,0))</f>
        <v>9</v>
      </c>
      <c r="H61" s="11" t="s">
        <v>12</v>
      </c>
    </row>
    <row r="62" spans="1:9" x14ac:dyDescent="0.25">
      <c r="D62" s="11"/>
      <c r="E62" s="12"/>
      <c r="F62" s="12"/>
      <c r="G62" s="12"/>
      <c r="H62" s="11"/>
    </row>
    <row r="63" spans="1:9" x14ac:dyDescent="0.25">
      <c r="D63" s="11"/>
      <c r="E63" s="12"/>
      <c r="F63" s="12"/>
      <c r="G63" s="12"/>
      <c r="H63" s="11"/>
    </row>
    <row r="64" spans="1:9" x14ac:dyDescent="0.25">
      <c r="D64" s="11"/>
      <c r="E64" s="12"/>
      <c r="H64" s="11"/>
    </row>
    <row r="65" spans="2:8" x14ac:dyDescent="0.25">
      <c r="B65" s="2"/>
      <c r="D65" s="11"/>
      <c r="E65" s="12"/>
      <c r="G65" s="2"/>
      <c r="H65" s="11"/>
    </row>
    <row r="66" spans="2:8" x14ac:dyDescent="0.25">
      <c r="B66" s="2"/>
      <c r="D66" s="11"/>
      <c r="E66" s="12"/>
      <c r="G66" s="2"/>
      <c r="H66" s="11"/>
    </row>
    <row r="67" spans="2:8" x14ac:dyDescent="0.25">
      <c r="B67" s="2"/>
      <c r="D67" s="11"/>
      <c r="E67" s="12"/>
      <c r="G67" s="2"/>
      <c r="H67" s="11"/>
    </row>
    <row r="68" spans="2:8" x14ac:dyDescent="0.25">
      <c r="B68" s="2"/>
      <c r="D68" s="11"/>
      <c r="E68" s="12"/>
      <c r="G68" s="2"/>
      <c r="H68" s="11"/>
    </row>
  </sheetData>
  <conditionalFormatting sqref="F3:G4 H57:H1048576 H1:H7 H12 H19 H24 H26 H29:H30 H38:H39 H42:H43 H51 H17">
    <cfRule type="cellIs" dxfId="11" priority="35" operator="equal">
      <formula>"Terminé"</formula>
    </cfRule>
    <cfRule type="cellIs" dxfId="10" priority="36" operator="equal">
      <formula>"En cours"</formula>
    </cfRule>
  </conditionalFormatting>
  <conditionalFormatting sqref="H56">
    <cfRule type="cellIs" dxfId="9" priority="33" operator="equal">
      <formula>"Terminé"</formula>
    </cfRule>
    <cfRule type="cellIs" dxfId="8" priority="34" operator="equal">
      <formula>"En cours"</formula>
    </cfRule>
  </conditionalFormatting>
  <conditionalFormatting sqref="H8:H11 H13:H15 H31 H52:H55 H18 H20:H23 H25 H27:H28 H44:H46 H33:H37">
    <cfRule type="cellIs" dxfId="7" priority="29" operator="equal">
      <formula>"En cours"</formula>
    </cfRule>
    <cfRule type="cellIs" dxfId="6" priority="30" operator="equal">
      <formula>"Terminé"</formula>
    </cfRule>
  </conditionalFormatting>
  <conditionalFormatting sqref="H40:H41">
    <cfRule type="cellIs" dxfId="5" priority="15" operator="equal">
      <formula>"En cours"</formula>
    </cfRule>
    <cfRule type="cellIs" dxfId="4" priority="16" operator="equal">
      <formula>"Terminé"</formula>
    </cfRule>
  </conditionalFormatting>
  <conditionalFormatting sqref="H47:H50">
    <cfRule type="cellIs" dxfId="3" priority="11" operator="equal">
      <formula>"En cours"</formula>
    </cfRule>
    <cfRule type="cellIs" dxfId="2" priority="12" operator="equal">
      <formula>"Terminé"</formula>
    </cfRule>
  </conditionalFormatting>
  <conditionalFormatting sqref="H16">
    <cfRule type="cellIs" dxfId="1" priority="7" operator="equal">
      <formula>"En cours"</formula>
    </cfRule>
    <cfRule type="cellIs" dxfId="0" priority="8" operator="equal">
      <formula>"Terminé"</formula>
    </cfRule>
  </conditionalFormatting>
  <printOptions horizontalCentered="1" headings="1"/>
  <pageMargins left="0.23622047244094491" right="0.23622047244094491" top="0.35433070866141736" bottom="0.35433070866141736" header="0.11811023622047245" footer="0.11811023622047245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Securite plan 2022</vt:lpstr>
      <vt:lpstr>'Securite plan 2022'!Impression_des_titres</vt:lpstr>
      <vt:lpstr>'Securite plan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cp:lastPrinted>2022-07-11T14:56:06Z</cp:lastPrinted>
  <dcterms:created xsi:type="dcterms:W3CDTF">2021-02-07T05:04:36Z</dcterms:created>
  <dcterms:modified xsi:type="dcterms:W3CDTF">2023-02-21T08:56:19Z</dcterms:modified>
</cp:coreProperties>
</file>